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filterPrivacy="1" defaultThemeVersion="124226"/>
  <xr:revisionPtr revIDLastSave="0" documentId="13_ncr:1_{ACF77B11-6E78-4197-9663-DFC3CF043F9C}" xr6:coauthVersionLast="47" xr6:coauthVersionMax="47" xr10:uidLastSave="{00000000-0000-0000-0000-000000000000}"/>
  <bookViews>
    <workbookView xWindow="28680" yWindow="-120" windowWidth="29040" windowHeight="15840" xr2:uid="{00000000-000D-0000-FFFF-FFFF00000000}"/>
  </bookViews>
  <sheets>
    <sheet name="1.0 Preliminaries" sheetId="4" r:id="rId1"/>
    <sheet name="2. Lift Installation" sheetId="1" r:id="rId2"/>
    <sheet name="3. Unbilled Items" sheetId="2" r:id="rId3"/>
    <sheet name="Summary" sheetId="3" r:id="rId4"/>
  </sheets>
  <definedNames>
    <definedName name="_xlnm.Print_Area" localSheetId="0">'1.0 Preliminaries'!$A$1:$H$19</definedName>
    <definedName name="_xlnm.Print_Area" localSheetId="1">'2. Lift Installation'!$A$1:$H$28</definedName>
    <definedName name="_xlnm.Print_Area" localSheetId="2">'3. Unbilled Items'!$A$1:$H$46</definedName>
    <definedName name="_xlnm.Print_Area" localSheetId="3">Summary!$A$1:$E$11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2" i="1" l="1"/>
  <c r="G7" i="4"/>
  <c r="G8" i="4"/>
  <c r="G9" i="4"/>
  <c r="G10" i="4"/>
  <c r="G11" i="4"/>
  <c r="G12" i="4"/>
  <c r="G13" i="4"/>
  <c r="G14" i="4"/>
  <c r="G15" i="4"/>
  <c r="G16" i="4"/>
  <c r="G17" i="4"/>
  <c r="G18" i="4"/>
  <c r="G6" i="4"/>
  <c r="G19" i="4" s="1"/>
  <c r="G21" i="1" l="1"/>
  <c r="G26" i="1"/>
  <c r="G24" i="1"/>
  <c r="G19" i="1"/>
  <c r="G17" i="1"/>
  <c r="G15" i="1"/>
  <c r="G13" i="1"/>
  <c r="G6" i="1" l="1"/>
  <c r="G28" i="1" s="1"/>
  <c r="B6" i="1"/>
  <c r="G11" i="1"/>
  <c r="B11" i="1" l="1"/>
  <c r="B13" i="1" l="1"/>
  <c r="B7" i="2"/>
  <c r="C7" i="3"/>
  <c r="C6" i="3"/>
  <c r="C5" i="3"/>
  <c r="B7" i="3"/>
  <c r="B6" i="3"/>
  <c r="B5" i="3"/>
  <c r="G45" i="2"/>
  <c r="G44" i="2"/>
  <c r="G43" i="2"/>
  <c r="G42" i="2"/>
  <c r="G41" i="2"/>
  <c r="G40" i="2"/>
  <c r="G39" i="2"/>
  <c r="G38" i="2"/>
  <c r="G37" i="2"/>
  <c r="G36" i="2"/>
  <c r="G35" i="2"/>
  <c r="G34" i="2"/>
  <c r="G33" i="2"/>
  <c r="G32" i="2"/>
  <c r="G31" i="2"/>
  <c r="G30" i="2"/>
  <c r="G29" i="2"/>
  <c r="G28" i="2"/>
  <c r="G27" i="2"/>
  <c r="G26" i="2"/>
  <c r="G25" i="2"/>
  <c r="G24" i="2"/>
  <c r="G23" i="2"/>
  <c r="G22" i="2"/>
  <c r="G21" i="2"/>
  <c r="G20" i="2"/>
  <c r="G19" i="2"/>
  <c r="G18" i="2"/>
  <c r="G17" i="2"/>
  <c r="G16" i="2"/>
  <c r="G15" i="2"/>
  <c r="G14" i="2"/>
  <c r="G13" i="2"/>
  <c r="G12" i="2"/>
  <c r="G11" i="2"/>
  <c r="G10" i="2"/>
  <c r="G9" i="2"/>
  <c r="G8" i="2"/>
  <c r="G7" i="2"/>
  <c r="G6" i="2"/>
  <c r="D5" i="3"/>
  <c r="B15" i="1" l="1"/>
  <c r="B17" i="1" s="1"/>
  <c r="B19" i="1"/>
  <c r="G46" i="2"/>
  <c r="D7" i="3"/>
  <c r="B8" i="2"/>
  <c r="B9" i="2" s="1"/>
  <c r="B21" i="1" l="1"/>
  <c r="B10" i="2"/>
  <c r="B11" i="2" s="1"/>
  <c r="B22" i="1" l="1"/>
  <c r="B24" i="1" s="1"/>
  <c r="B12" i="2"/>
  <c r="B13" i="2" s="1"/>
  <c r="B26" i="1" l="1"/>
  <c r="B14" i="2"/>
  <c r="B15" i="2" l="1"/>
  <c r="B16" i="2" l="1"/>
  <c r="B17" i="2" s="1"/>
  <c r="B18" i="2" l="1"/>
  <c r="B19" i="2" l="1"/>
  <c r="B20" i="2" s="1"/>
  <c r="B21" i="2" l="1"/>
  <c r="B22" i="2" l="1"/>
  <c r="B23" i="2" s="1"/>
  <c r="B24" i="2" l="1"/>
  <c r="B25" i="2" s="1"/>
  <c r="B26" i="2" l="1"/>
  <c r="B27" i="2" l="1"/>
  <c r="B28" i="2" l="1"/>
  <c r="B29" i="2" l="1"/>
  <c r="B30" i="2" s="1"/>
  <c r="B31" i="2" l="1"/>
  <c r="B32" i="2" l="1"/>
  <c r="B33" i="2" l="1"/>
  <c r="B34" i="2" s="1"/>
  <c r="B35" i="2" l="1"/>
  <c r="B36" i="2" l="1"/>
  <c r="B37" i="2" l="1"/>
  <c r="B38" i="2" l="1"/>
  <c r="B39" i="2" l="1"/>
  <c r="B40" i="2" l="1"/>
  <c r="B41" i="2" l="1"/>
  <c r="B42" i="2" l="1"/>
  <c r="B43" i="2" s="1"/>
  <c r="B44" i="2" s="1"/>
  <c r="B45" i="2" s="1"/>
  <c r="D6" i="3" l="1"/>
  <c r="D8" i="3" s="1"/>
  <c r="D9" i="3" s="1"/>
  <c r="D10" i="3" s="1"/>
</calcChain>
</file>

<file path=xl/sharedStrings.xml><?xml version="1.0" encoding="utf-8"?>
<sst xmlns="http://schemas.openxmlformats.org/spreadsheetml/2006/main" count="86" uniqueCount="49">
  <si>
    <t>Item No.</t>
  </si>
  <si>
    <t>Description</t>
  </si>
  <si>
    <t>Qty</t>
  </si>
  <si>
    <t>Unit</t>
  </si>
  <si>
    <t>No.</t>
  </si>
  <si>
    <t>L.S.</t>
  </si>
  <si>
    <t>Total for Bill No.1 Carried Forward to Summary of Bills</t>
  </si>
  <si>
    <t>Total for Bill No.2 Carried Forward to Summary of Bills</t>
  </si>
  <si>
    <t>Item</t>
  </si>
  <si>
    <t xml:space="preserve">Summary of Bills </t>
  </si>
  <si>
    <t>Bill No. 1: Preliminaries</t>
  </si>
  <si>
    <t>Health &amp; Safety</t>
  </si>
  <si>
    <t>Provision of all H&amp;S in accordance with all Legal obligations, including laws, by-laws and legal notices in force for the entire duration of the contract.</t>
  </si>
  <si>
    <t>Provision for the submittal of a Health &amp; Safety Risk assessment report by a competent professional for the acceptance of the responsible Engineer. It shall be the Contractor's responsibility to adhere and comply with such report.</t>
  </si>
  <si>
    <t>Provision of all H&amp;S clothing, tools and any other apparel by all workers and company representatives on site.</t>
  </si>
  <si>
    <t>Provision for the issuing of PAT tests of all electrically operated tools and equipment on site, log-book including photos of all tools used. Every tool shall be certified every thirty days or following repairs, with certificates forwarded to the responsible Engineer.</t>
  </si>
  <si>
    <t>Provision for the certification of temporary electrical supplies across all the site every thirty days forwarded to the responsible Engineer.</t>
  </si>
  <si>
    <t xml:space="preserve">Provision for the general up-keep of site, including debris and waste generated from the activities related to the contract. </t>
  </si>
  <si>
    <t>Provision of general site welfare facilities including portable toilets and their upkeeping, drinking water, first aid and any other requirements as specified by the OHSA.</t>
  </si>
  <si>
    <t>Provision for the submittal of samples of all materials to be used in the course of the project to the responsible Engineer for approval prior to the commencement of such respective work.</t>
  </si>
  <si>
    <t>Provision for fees related to any statutory permits required for the successful completion of the project as may be necessary for the Contractor's operation on site.</t>
  </si>
  <si>
    <t>Provision for a cover all (CAR) insurance by the contractor in order to ensure that all the works and personell working on site shall be adequately covered by insurance policy.</t>
  </si>
  <si>
    <t>Provision for quantity surveying and certification of the installations by the Engineer.</t>
  </si>
  <si>
    <t>Provision for the issuing of all installation working drawings including coordination of services and submittal to the responsible engineer for approval from time to time.</t>
  </si>
  <si>
    <t>Provision for any temporary works which are not included in the bills of quantities.</t>
  </si>
  <si>
    <t xml:space="preserve">The contractor shall be required to list down any items which have not been included in the bills of quantities but which shall be deemed to be required for the installation of the above works. </t>
  </si>
  <si>
    <t>Total for Bill No.3 Carried Forward to Summary of Bills</t>
  </si>
  <si>
    <t>Sub-Total including all expenses as may be applicable but excl. VAT</t>
  </si>
  <si>
    <t>18% VAT</t>
  </si>
  <si>
    <t>Bill No. 3: Unbilled Works</t>
  </si>
  <si>
    <r>
      <t xml:space="preserve">Rate </t>
    </r>
    <r>
      <rPr>
        <i/>
        <sz val="11"/>
        <rFont val="Calibri"/>
        <family val="2"/>
        <scheme val="minor"/>
      </rPr>
      <t>€ exc. VAT but including all expenses
as may be
applicable</t>
    </r>
  </si>
  <si>
    <r>
      <t xml:space="preserve">Total </t>
    </r>
    <r>
      <rPr>
        <i/>
        <sz val="11"/>
        <rFont val="Calibri"/>
        <family val="2"/>
        <scheme val="minor"/>
      </rPr>
      <t>€ exc. VAT but including all expenses
as may be
applicable</t>
    </r>
  </si>
  <si>
    <t>Grand Total including all expenses as may be applicable but incl. VAT</t>
  </si>
  <si>
    <t xml:space="preserve"> </t>
  </si>
  <si>
    <t>BILL OF QUANTITIES FOR THE DISMANTLING OF THE EXISTING LIFT AND SUPPLY &amp; INSTALLATION OF NEW PASSENGER LIFT - AT OFFICES FOR OCCUPATIONAL HEALTH AND SAFETY AUTHORITY, TAL PIETA</t>
  </si>
  <si>
    <t>Bill No. 2: Passenger Lift</t>
  </si>
  <si>
    <t>Dismantling, collection and disposal of lift and associated components currently installed at the Offices for Occupational Health &amp; Safety Authority, Tal Pieta in an environmentally friendly manner</t>
  </si>
  <si>
    <t>Ls.</t>
  </si>
  <si>
    <t xml:space="preserve">Provision for the preparation of lift shaft ventilation opening - minimum 200x200mm (or larger if requested by the ACAB engineer) and the supply and installation of a weatherproof louver for a complete installation. </t>
  </si>
  <si>
    <t>Tenderer to allow for the cost of any items not specifically included in the BOQ, but required for a complete installation.</t>
  </si>
  <si>
    <t>Preparation and submittal of all necessary MCCAA registration and any other statutory requirement as per Legal Notice</t>
  </si>
  <si>
    <t>Supply two sets of printed as-fitted drawings, schematic wiring diagrams, service and operation manuals and a copy in electronic format</t>
  </si>
  <si>
    <t>Handing Over of all Installations including all necessary documentation to the client and his representatives -  two hard copies and one soft copy of documentation</t>
  </si>
  <si>
    <t xml:space="preserve">Supply, delivery and installation of the following passenger lift. This includes all the necessary items of work, including GSM type auto-dialler for lift, electrical works and all works as specified in the tender document, lift specifications and as deemed necessary for a complete installation. </t>
  </si>
  <si>
    <t>The Tenderer is required to carefully examine the site and the specification requirements as all items required must be catered for in the tendered rate as specified in the tender document and as deemed necessary for a complete installation. All Dimensions to be verififed on site. Contractors to submit all Lift Drawings at Tendering Stage</t>
  </si>
  <si>
    <t xml:space="preserve"> 8 Persons/640Kgs Passenger Lift</t>
  </si>
  <si>
    <t>Testing, commissioning and certification of all installations as per BS 5655 Part 10, BS EN 81-20 by a competent engineer and submit report to the Engineer. Also provision of ACAB certificates every six months covering the 24 month warranty period.</t>
  </si>
  <si>
    <t>Additional Maintenance Contract including after-sales service for the above lifts for 12 months following the 24-month warranty period - including all expenses (parts and labour)</t>
  </si>
  <si>
    <t>Maintenance Contract including after-sales service for the above lifts during the 24 month warranty period - including all expenses (parts and labour)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</si>
</sst>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2]\ * #,##0.00_-;\-[$€-2]\ * #,##0.00_-;_-[$€-2]\ * &quot;-&quot;??_-;_-@_-"/>
  </numFmts>
  <fonts count="11" x14ac:knownFonts="1">
    <font>
      <sz val="11"/>
      <color theme="1"/>
      <name val="Calibri"/>
      <family val="2"/>
      <scheme val="minor"/>
    </font>
    <font>
      <sz val="10"/>
      <name val="Arial"/>
      <family val="2"/>
    </font>
    <font>
      <sz val="12"/>
      <name val="Calibri"/>
      <family val="2"/>
      <scheme val="minor"/>
    </font>
    <font>
      <b/>
      <i/>
      <sz val="12"/>
      <name val="Calibri"/>
      <family val="2"/>
      <scheme val="minor"/>
    </font>
    <font>
      <sz val="11"/>
      <color rgb="FFFF0000"/>
      <name val="Calibri"/>
      <family val="2"/>
      <scheme val="minor"/>
    </font>
    <font>
      <b/>
      <sz val="11"/>
      <name val="Calibri"/>
      <family val="2"/>
      <scheme val="minor"/>
    </font>
    <font>
      <sz val="11"/>
      <name val="Calibri"/>
      <family val="2"/>
      <scheme val="minor"/>
    </font>
    <font>
      <b/>
      <i/>
      <sz val="11"/>
      <name val="Calibri"/>
      <family val="2"/>
      <scheme val="minor"/>
    </font>
    <font>
      <i/>
      <sz val="11"/>
      <name val="Calibri"/>
      <family val="2"/>
      <scheme val="minor"/>
    </font>
    <font>
      <b/>
      <sz val="11"/>
      <color theme="1"/>
      <name val="Calibri"/>
      <family val="2"/>
      <scheme val="minor"/>
    </font>
    <font>
      <i/>
      <sz val="11"/>
      <color theme="1"/>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5">
    <xf numFmtId="0" fontId="0" fillId="0" borderId="0"/>
    <xf numFmtId="0" fontId="1" fillId="0" borderId="0"/>
    <xf numFmtId="0" fontId="1" fillId="0" borderId="0"/>
    <xf numFmtId="0" fontId="1" fillId="0" borderId="0"/>
    <xf numFmtId="0" fontId="1" fillId="0" borderId="0"/>
  </cellStyleXfs>
  <cellXfs count="58">
    <xf numFmtId="0" fontId="0" fillId="0" borderId="0" xfId="0"/>
    <xf numFmtId="0" fontId="0" fillId="0" borderId="0" xfId="0" applyAlignment="1">
      <alignment wrapText="1"/>
    </xf>
    <xf numFmtId="4" fontId="3" fillId="3" borderId="1" xfId="0" applyNumberFormat="1" applyFont="1" applyFill="1" applyBorder="1" applyAlignment="1">
      <alignment horizontal="center" vertical="center" wrapText="1"/>
    </xf>
    <xf numFmtId="2" fontId="2" fillId="0" borderId="1" xfId="0" applyNumberFormat="1" applyFont="1" applyBorder="1" applyAlignment="1">
      <alignment horizontal="center" wrapText="1"/>
    </xf>
    <xf numFmtId="0" fontId="2" fillId="0" borderId="4" xfId="0" applyFont="1" applyBorder="1" applyAlignment="1">
      <alignment horizontal="left" wrapText="1"/>
    </xf>
    <xf numFmtId="0" fontId="2" fillId="0" borderId="1" xfId="0" applyFont="1" applyBorder="1" applyAlignment="1">
      <alignment vertical="center" wrapText="1"/>
    </xf>
    <xf numFmtId="4" fontId="2" fillId="0" borderId="1" xfId="0" applyNumberFormat="1" applyFont="1" applyBorder="1" applyAlignment="1">
      <alignment horizontal="center" wrapText="1"/>
    </xf>
    <xf numFmtId="164" fontId="3" fillId="3" borderId="1" xfId="0" applyNumberFormat="1" applyFont="1" applyFill="1" applyBorder="1" applyAlignment="1">
      <alignment horizontal="center" vertical="center" wrapText="1"/>
    </xf>
    <xf numFmtId="164" fontId="3" fillId="3" borderId="1" xfId="0" applyNumberFormat="1" applyFont="1" applyFill="1" applyBorder="1" applyAlignment="1">
      <alignment horizontal="right" vertical="center" wrapText="1"/>
    </xf>
    <xf numFmtId="0" fontId="6" fillId="0" borderId="0" xfId="0" applyFont="1" applyAlignment="1">
      <alignment vertical="center" wrapText="1"/>
    </xf>
    <xf numFmtId="2" fontId="7" fillId="3" borderId="1" xfId="0" applyNumberFormat="1" applyFont="1" applyFill="1" applyBorder="1" applyAlignment="1">
      <alignment horizontal="center" vertical="center" wrapText="1"/>
    </xf>
    <xf numFmtId="0" fontId="7" fillId="3" borderId="1" xfId="0" applyFont="1" applyFill="1" applyBorder="1" applyAlignment="1">
      <alignment horizontal="center" vertical="center" wrapText="1"/>
    </xf>
    <xf numFmtId="4" fontId="7" fillId="3" borderId="1" xfId="0" applyNumberFormat="1" applyFont="1" applyFill="1" applyBorder="1" applyAlignment="1">
      <alignment horizontal="center" vertical="center" wrapText="1"/>
    </xf>
    <xf numFmtId="2" fontId="7" fillId="0" borderId="1" xfId="0" applyNumberFormat="1" applyFont="1" applyBorder="1" applyAlignment="1">
      <alignment horizontal="center" vertical="center" wrapText="1"/>
    </xf>
    <xf numFmtId="0" fontId="7" fillId="0" borderId="1" xfId="0" applyFont="1" applyBorder="1" applyAlignment="1">
      <alignment vertical="center" wrapText="1"/>
    </xf>
    <xf numFmtId="0" fontId="7" fillId="0" borderId="1" xfId="0" applyFont="1" applyBorder="1" applyAlignment="1">
      <alignment horizontal="center" vertical="center" wrapText="1"/>
    </xf>
    <xf numFmtId="4" fontId="7" fillId="0" borderId="1" xfId="0" applyNumberFormat="1" applyFont="1" applyBorder="1" applyAlignment="1">
      <alignment horizontal="center" vertical="center" wrapText="1"/>
    </xf>
    <xf numFmtId="4" fontId="5" fillId="0" borderId="1" xfId="0" applyNumberFormat="1" applyFont="1" applyBorder="1" applyAlignment="1">
      <alignment horizontal="center" vertical="center" wrapText="1"/>
    </xf>
    <xf numFmtId="4" fontId="5" fillId="0" borderId="2" xfId="0" applyNumberFormat="1" applyFont="1" applyBorder="1" applyAlignment="1">
      <alignment horizontal="center" vertical="center" wrapText="1"/>
    </xf>
    <xf numFmtId="2" fontId="0" fillId="0" borderId="1" xfId="0" applyNumberFormat="1" applyBorder="1" applyAlignment="1">
      <alignment horizontal="center" vertical="center" wrapText="1"/>
    </xf>
    <xf numFmtId="0" fontId="0" fillId="0" borderId="1" xfId="0" applyBorder="1" applyAlignment="1">
      <alignment vertical="center" wrapText="1"/>
    </xf>
    <xf numFmtId="0" fontId="0" fillId="0" borderId="1" xfId="0" applyBorder="1" applyAlignment="1">
      <alignment horizontal="center" vertical="center" wrapText="1"/>
    </xf>
    <xf numFmtId="4" fontId="0" fillId="0" borderId="1" xfId="0" applyNumberFormat="1" applyBorder="1" applyAlignment="1">
      <alignment horizontal="center" vertical="center" wrapText="1"/>
    </xf>
    <xf numFmtId="4" fontId="0" fillId="0" borderId="2" xfId="0" applyNumberFormat="1" applyBorder="1" applyAlignment="1">
      <alignment horizontal="center" vertical="center" wrapText="1"/>
    </xf>
    <xf numFmtId="0" fontId="4" fillId="0" borderId="0" xfId="0" applyFont="1" applyAlignment="1">
      <alignment vertical="center" wrapText="1"/>
    </xf>
    <xf numFmtId="2" fontId="6" fillId="0" borderId="1" xfId="0" applyNumberFormat="1" applyFont="1" applyBorder="1" applyAlignment="1">
      <alignment horizontal="center" vertical="center" wrapText="1"/>
    </xf>
    <xf numFmtId="2" fontId="6" fillId="0" borderId="1" xfId="1" applyNumberFormat="1" applyFont="1" applyBorder="1" applyAlignment="1">
      <alignment vertical="center" wrapText="1"/>
    </xf>
    <xf numFmtId="4" fontId="6" fillId="0" borderId="1" xfId="1" applyNumberFormat="1" applyFont="1" applyBorder="1" applyAlignment="1">
      <alignment horizontal="center" vertical="center" wrapText="1"/>
    </xf>
    <xf numFmtId="0" fontId="6" fillId="0" borderId="1" xfId="0" applyFont="1" applyBorder="1" applyAlignment="1">
      <alignment vertical="center" wrapText="1"/>
    </xf>
    <xf numFmtId="0" fontId="6" fillId="0" borderId="1" xfId="0" applyFont="1" applyBorder="1" applyAlignment="1">
      <alignment horizontal="center" vertical="center" wrapText="1"/>
    </xf>
    <xf numFmtId="0" fontId="6" fillId="0" borderId="3" xfId="0" applyFont="1" applyBorder="1" applyAlignment="1">
      <alignment horizontal="center" vertical="center" wrapText="1"/>
    </xf>
    <xf numFmtId="0" fontId="6" fillId="0" borderId="1" xfId="0" applyFont="1" applyBorder="1" applyAlignment="1">
      <alignment horizontal="justify" vertical="center" wrapText="1"/>
    </xf>
    <xf numFmtId="4" fontId="6" fillId="0" borderId="1" xfId="0" applyNumberFormat="1" applyFont="1" applyBorder="1" applyAlignment="1">
      <alignment horizontal="center" vertical="center" wrapText="1"/>
    </xf>
    <xf numFmtId="4" fontId="0" fillId="0" borderId="0" xfId="0" applyNumberFormat="1" applyAlignment="1">
      <alignment horizontal="center" vertical="center" wrapText="1"/>
    </xf>
    <xf numFmtId="2" fontId="4" fillId="0" borderId="0" xfId="0" applyNumberFormat="1" applyFont="1" applyAlignment="1">
      <alignment horizontal="center" vertical="center" wrapText="1"/>
    </xf>
    <xf numFmtId="0" fontId="4" fillId="0" borderId="0" xfId="0" applyFont="1" applyAlignment="1">
      <alignment horizontal="center" vertical="center" wrapText="1"/>
    </xf>
    <xf numFmtId="4" fontId="4" fillId="0" borderId="0" xfId="0" applyNumberFormat="1" applyFont="1" applyAlignment="1">
      <alignment horizontal="center" vertical="center" wrapText="1"/>
    </xf>
    <xf numFmtId="0" fontId="7" fillId="0" borderId="1" xfId="0" applyFont="1" applyBorder="1" applyAlignment="1">
      <alignment horizontal="justify" vertical="center" wrapText="1"/>
    </xf>
    <xf numFmtId="4" fontId="6" fillId="0" borderId="1" xfId="0" applyNumberFormat="1" applyFont="1" applyBorder="1" applyAlignment="1" applyProtection="1">
      <alignment horizontal="center" vertical="center" wrapText="1"/>
      <protection locked="0"/>
    </xf>
    <xf numFmtId="4" fontId="0" fillId="0" borderId="0" xfId="0" applyNumberFormat="1" applyAlignment="1">
      <alignment wrapText="1"/>
    </xf>
    <xf numFmtId="0" fontId="8" fillId="0" borderId="1" xfId="0" applyFont="1" applyBorder="1" applyAlignment="1">
      <alignment horizontal="center" vertical="center" wrapText="1"/>
    </xf>
    <xf numFmtId="0" fontId="8" fillId="0" borderId="1" xfId="0" applyFont="1" applyBorder="1" applyAlignment="1">
      <alignment horizontal="justify" vertical="center" wrapText="1"/>
    </xf>
    <xf numFmtId="0" fontId="6" fillId="0" borderId="1" xfId="0" applyFont="1" applyBorder="1" applyAlignment="1">
      <alignment horizontal="left" vertical="center" wrapText="1"/>
    </xf>
    <xf numFmtId="4" fontId="6" fillId="0" borderId="2" xfId="0" applyNumberFormat="1" applyFont="1" applyBorder="1" applyAlignment="1">
      <alignment horizontal="center" vertical="center" wrapText="1"/>
    </xf>
    <xf numFmtId="0" fontId="8" fillId="0" borderId="1" xfId="0" applyFont="1" applyBorder="1" applyAlignment="1">
      <alignment vertical="center" wrapText="1"/>
    </xf>
    <xf numFmtId="0" fontId="10" fillId="0" borderId="1" xfId="0" applyFont="1" applyBorder="1" applyAlignment="1">
      <alignment vertical="center" wrapText="1"/>
    </xf>
    <xf numFmtId="0" fontId="0" fillId="4" borderId="1" xfId="0" applyFill="1" applyBorder="1" applyAlignment="1">
      <alignment horizontal="center" vertical="center" wrapText="1"/>
    </xf>
    <xf numFmtId="4" fontId="9" fillId="3" borderId="1" xfId="0" applyNumberFormat="1" applyFont="1" applyFill="1" applyBorder="1" applyAlignment="1">
      <alignment horizontal="center" vertical="center" wrapText="1"/>
    </xf>
    <xf numFmtId="0" fontId="0" fillId="4" borderId="3" xfId="0" applyFill="1" applyBorder="1" applyAlignment="1">
      <alignment horizontal="center" vertical="center" wrapText="1"/>
    </xf>
    <xf numFmtId="0" fontId="7" fillId="2" borderId="1" xfId="0" applyFont="1" applyFill="1" applyBorder="1" applyAlignment="1">
      <alignment horizontal="center" vertical="center" wrapText="1"/>
    </xf>
    <xf numFmtId="0" fontId="7" fillId="3" borderId="4" xfId="0" applyFont="1" applyFill="1" applyBorder="1" applyAlignment="1">
      <alignment horizontal="center" vertical="center" wrapText="1"/>
    </xf>
    <xf numFmtId="0" fontId="7" fillId="3" borderId="5" xfId="0" applyFont="1" applyFill="1" applyBorder="1" applyAlignment="1">
      <alignment horizontal="center" vertical="center" wrapText="1"/>
    </xf>
    <xf numFmtId="0" fontId="7" fillId="3" borderId="6"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4" fontId="3" fillId="3" borderId="1" xfId="0" applyNumberFormat="1" applyFont="1" applyFill="1" applyBorder="1" applyAlignment="1">
      <alignment horizontal="center" vertical="center" wrapText="1"/>
    </xf>
  </cellXfs>
  <cellStyles count="5">
    <cellStyle name="Normal" xfId="0" builtinId="0"/>
    <cellStyle name="Normal 2" xfId="4" xr:uid="{00000000-0005-0000-0000-000001000000}"/>
    <cellStyle name="Normal 4" xfId="3" xr:uid="{00000000-0005-0000-0000-000002000000}"/>
    <cellStyle name="Normal 5" xfId="2" xr:uid="{00000000-0005-0000-0000-000003000000}"/>
    <cellStyle name="Normal_Sheet1" xfId="1"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FCD4E6-0FD8-4024-A938-29223D1F2012}">
  <dimension ref="B2:L19"/>
  <sheetViews>
    <sheetView tabSelected="1" view="pageBreakPreview" zoomScaleNormal="115" zoomScaleSheetLayoutView="100" workbookViewId="0">
      <selection activeCell="B2" sqref="B2:G2"/>
    </sheetView>
  </sheetViews>
  <sheetFormatPr defaultColWidth="9.109375" defaultRowHeight="14.4" x14ac:dyDescent="0.3"/>
  <cols>
    <col min="1" max="1" width="3.44140625" style="1" customWidth="1"/>
    <col min="2" max="2" width="9.109375" style="1"/>
    <col min="3" max="3" width="59" style="1" customWidth="1"/>
    <col min="4" max="5" width="7.44140625" style="1" customWidth="1"/>
    <col min="6" max="6" width="11.44140625" style="39" customWidth="1"/>
    <col min="7" max="7" width="11.88671875" style="39" customWidth="1"/>
    <col min="8" max="8" width="3.44140625" style="1" customWidth="1"/>
    <col min="9" max="16384" width="9.109375" style="1"/>
  </cols>
  <sheetData>
    <row r="2" spans="2:12" ht="35.25" customHeight="1" x14ac:dyDescent="0.3">
      <c r="B2" s="49" t="s">
        <v>34</v>
      </c>
      <c r="C2" s="49"/>
      <c r="D2" s="49"/>
      <c r="E2" s="49"/>
      <c r="F2" s="49"/>
      <c r="G2" s="49"/>
    </row>
    <row r="3" spans="2:12" ht="103.5" customHeight="1" x14ac:dyDescent="0.3">
      <c r="B3" s="10" t="s">
        <v>0</v>
      </c>
      <c r="C3" s="11" t="s">
        <v>1</v>
      </c>
      <c r="D3" s="11" t="s">
        <v>2</v>
      </c>
      <c r="E3" s="11" t="s">
        <v>3</v>
      </c>
      <c r="F3" s="12" t="s">
        <v>30</v>
      </c>
      <c r="G3" s="12" t="s">
        <v>31</v>
      </c>
      <c r="L3" s="1" t="s">
        <v>33</v>
      </c>
    </row>
    <row r="4" spans="2:12" x14ac:dyDescent="0.3">
      <c r="B4" s="13">
        <v>1</v>
      </c>
      <c r="C4" s="14" t="s">
        <v>10</v>
      </c>
      <c r="D4" s="15"/>
      <c r="E4" s="15"/>
      <c r="F4" s="16"/>
      <c r="G4" s="17"/>
    </row>
    <row r="5" spans="2:12" x14ac:dyDescent="0.3">
      <c r="B5" s="25"/>
      <c r="C5" s="37" t="s">
        <v>11</v>
      </c>
      <c r="D5" s="29"/>
      <c r="E5" s="29"/>
      <c r="F5" s="32"/>
      <c r="G5" s="32"/>
    </row>
    <row r="6" spans="2:12" ht="43.2" x14ac:dyDescent="0.3">
      <c r="B6" s="25">
        <v>1.01</v>
      </c>
      <c r="C6" s="28" t="s">
        <v>12</v>
      </c>
      <c r="D6" s="29">
        <v>1</v>
      </c>
      <c r="E6" s="29" t="s">
        <v>5</v>
      </c>
      <c r="F6" s="38"/>
      <c r="G6" s="23">
        <f>F6*D6</f>
        <v>0</v>
      </c>
    </row>
    <row r="7" spans="2:12" ht="57.6" x14ac:dyDescent="0.3">
      <c r="B7" s="25">
        <v>1.02</v>
      </c>
      <c r="C7" s="28" t="s">
        <v>13</v>
      </c>
      <c r="D7" s="29">
        <v>1</v>
      </c>
      <c r="E7" s="29" t="s">
        <v>5</v>
      </c>
      <c r="F7" s="38"/>
      <c r="G7" s="23">
        <f t="shared" ref="G7:G18" si="0">F7*D7</f>
        <v>0</v>
      </c>
    </row>
    <row r="8" spans="2:12" ht="28.8" x14ac:dyDescent="0.3">
      <c r="B8" s="25">
        <v>1.03</v>
      </c>
      <c r="C8" s="28" t="s">
        <v>14</v>
      </c>
      <c r="D8" s="29">
        <v>1</v>
      </c>
      <c r="E8" s="29" t="s">
        <v>5</v>
      </c>
      <c r="F8" s="38"/>
      <c r="G8" s="23">
        <f t="shared" si="0"/>
        <v>0</v>
      </c>
    </row>
    <row r="9" spans="2:12" ht="57.6" x14ac:dyDescent="0.3">
      <c r="B9" s="25">
        <v>1.04</v>
      </c>
      <c r="C9" s="28" t="s">
        <v>15</v>
      </c>
      <c r="D9" s="29">
        <v>1</v>
      </c>
      <c r="E9" s="29" t="s">
        <v>5</v>
      </c>
      <c r="F9" s="38"/>
      <c r="G9" s="23">
        <f t="shared" si="0"/>
        <v>0</v>
      </c>
    </row>
    <row r="10" spans="2:12" ht="28.8" x14ac:dyDescent="0.3">
      <c r="B10" s="25">
        <v>1.05</v>
      </c>
      <c r="C10" s="28" t="s">
        <v>16</v>
      </c>
      <c r="D10" s="29">
        <v>1</v>
      </c>
      <c r="E10" s="29" t="s">
        <v>5</v>
      </c>
      <c r="F10" s="38"/>
      <c r="G10" s="23">
        <f t="shared" si="0"/>
        <v>0</v>
      </c>
    </row>
    <row r="11" spans="2:12" ht="28.8" x14ac:dyDescent="0.3">
      <c r="B11" s="25">
        <v>1.06</v>
      </c>
      <c r="C11" s="28" t="s">
        <v>17</v>
      </c>
      <c r="D11" s="29">
        <v>1</v>
      </c>
      <c r="E11" s="29" t="s">
        <v>5</v>
      </c>
      <c r="F11" s="38"/>
      <c r="G11" s="23">
        <f t="shared" si="0"/>
        <v>0</v>
      </c>
    </row>
    <row r="12" spans="2:12" ht="43.2" x14ac:dyDescent="0.3">
      <c r="B12" s="25">
        <v>1.07</v>
      </c>
      <c r="C12" s="28" t="s">
        <v>18</v>
      </c>
      <c r="D12" s="29">
        <v>1</v>
      </c>
      <c r="E12" s="29" t="s">
        <v>5</v>
      </c>
      <c r="F12" s="38"/>
      <c r="G12" s="23">
        <f t="shared" si="0"/>
        <v>0</v>
      </c>
    </row>
    <row r="13" spans="2:12" ht="43.2" x14ac:dyDescent="0.3">
      <c r="B13" s="25">
        <v>1.08</v>
      </c>
      <c r="C13" s="28" t="s">
        <v>19</v>
      </c>
      <c r="D13" s="29">
        <v>1</v>
      </c>
      <c r="E13" s="29" t="s">
        <v>5</v>
      </c>
      <c r="F13" s="38"/>
      <c r="G13" s="23">
        <f t="shared" si="0"/>
        <v>0</v>
      </c>
    </row>
    <row r="14" spans="2:12" ht="43.2" x14ac:dyDescent="0.3">
      <c r="B14" s="25">
        <v>1.0900000000000001</v>
      </c>
      <c r="C14" s="28" t="s">
        <v>20</v>
      </c>
      <c r="D14" s="29">
        <v>1</v>
      </c>
      <c r="E14" s="29" t="s">
        <v>5</v>
      </c>
      <c r="F14" s="38"/>
      <c r="G14" s="23">
        <f t="shared" si="0"/>
        <v>0</v>
      </c>
    </row>
    <row r="15" spans="2:12" ht="43.2" x14ac:dyDescent="0.3">
      <c r="B15" s="25">
        <v>1.1000000000000001</v>
      </c>
      <c r="C15" s="28" t="s">
        <v>21</v>
      </c>
      <c r="D15" s="29">
        <v>1</v>
      </c>
      <c r="E15" s="29" t="s">
        <v>5</v>
      </c>
      <c r="F15" s="38"/>
      <c r="G15" s="23">
        <f t="shared" si="0"/>
        <v>0</v>
      </c>
    </row>
    <row r="16" spans="2:12" ht="28.8" x14ac:dyDescent="0.3">
      <c r="B16" s="25">
        <v>1.1100000000000001</v>
      </c>
      <c r="C16" s="28" t="s">
        <v>22</v>
      </c>
      <c r="D16" s="29">
        <v>1</v>
      </c>
      <c r="E16" s="29" t="s">
        <v>5</v>
      </c>
      <c r="F16" s="38"/>
      <c r="G16" s="23">
        <f t="shared" si="0"/>
        <v>0</v>
      </c>
    </row>
    <row r="17" spans="2:7" ht="43.2" x14ac:dyDescent="0.3">
      <c r="B17" s="25">
        <v>1.1200000000000001</v>
      </c>
      <c r="C17" s="28" t="s">
        <v>23</v>
      </c>
      <c r="D17" s="29">
        <v>1</v>
      </c>
      <c r="E17" s="29" t="s">
        <v>5</v>
      </c>
      <c r="F17" s="38"/>
      <c r="G17" s="23">
        <f t="shared" si="0"/>
        <v>0</v>
      </c>
    </row>
    <row r="18" spans="2:7" ht="28.8" x14ac:dyDescent="0.3">
      <c r="B18" s="25">
        <v>1.1299999999999999</v>
      </c>
      <c r="C18" s="28" t="s">
        <v>24</v>
      </c>
      <c r="D18" s="29">
        <v>1</v>
      </c>
      <c r="E18" s="29" t="s">
        <v>5</v>
      </c>
      <c r="F18" s="38"/>
      <c r="G18" s="23">
        <f t="shared" si="0"/>
        <v>0</v>
      </c>
    </row>
    <row r="19" spans="2:7" ht="22.5" customHeight="1" x14ac:dyDescent="0.3">
      <c r="B19" s="50" t="s">
        <v>6</v>
      </c>
      <c r="C19" s="51"/>
      <c r="D19" s="51"/>
      <c r="E19" s="51"/>
      <c r="F19" s="52"/>
      <c r="G19" s="47">
        <f>SUM(G6:G18)</f>
        <v>0</v>
      </c>
    </row>
  </sheetData>
  <mergeCells count="2">
    <mergeCell ref="B2:G2"/>
    <mergeCell ref="B19:F19"/>
  </mergeCells>
  <pageMargins left="0.70866141732283472" right="0.70866141732283472" top="0.74803149606299213" bottom="0.74803149606299213" header="0.31496062992125984" footer="0.31496062992125984"/>
  <pageSetup paperSize="9" scale="77" orientation="portrait" r:id="rId1"/>
  <headerFooter>
    <oddHeader xml:space="preserve">&amp;L1116 -OHSA, Tal Pieta&amp;R Lift BOQ Rev00 </oddHeader>
    <oddFooter>&amp;LBSE Consultants Ltd.&amp;Cinfo@bse-consultants.com&amp;R&amp;P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H39"/>
  <sheetViews>
    <sheetView view="pageBreakPreview" zoomScaleNormal="85" zoomScaleSheetLayoutView="100" zoomScalePageLayoutView="85" workbookViewId="0">
      <selection activeCell="L9" sqref="L9"/>
    </sheetView>
  </sheetViews>
  <sheetFormatPr defaultColWidth="9.109375" defaultRowHeight="14.4" x14ac:dyDescent="0.3"/>
  <cols>
    <col min="1" max="1" width="3.44140625" style="1" customWidth="1"/>
    <col min="2" max="2" width="9.109375" style="34" customWidth="1"/>
    <col min="3" max="3" width="58" style="24" customWidth="1"/>
    <col min="4" max="4" width="4.6640625" style="35" bestFit="1" customWidth="1"/>
    <col min="5" max="5" width="5.44140625" style="35" bestFit="1" customWidth="1"/>
    <col min="6" max="6" width="16.109375" style="36" customWidth="1"/>
    <col min="7" max="7" width="16.44140625" style="36" customWidth="1"/>
    <col min="8" max="8" width="3.44140625" style="1" customWidth="1"/>
    <col min="9" max="9" width="9.109375" style="24"/>
    <col min="10" max="10" width="52.109375" style="24" customWidth="1"/>
    <col min="11" max="16384" width="9.109375" style="24"/>
  </cols>
  <sheetData>
    <row r="2" spans="1:8" s="9" customFormat="1" ht="33" customHeight="1" x14ac:dyDescent="0.3">
      <c r="A2" s="1"/>
      <c r="B2" s="49" t="s">
        <v>34</v>
      </c>
      <c r="C2" s="49"/>
      <c r="D2" s="49"/>
      <c r="E2" s="49"/>
      <c r="F2" s="49"/>
      <c r="G2" s="49"/>
      <c r="H2" s="1"/>
    </row>
    <row r="3" spans="1:8" s="9" customFormat="1" ht="86.25" customHeight="1" x14ac:dyDescent="0.3">
      <c r="A3" s="1"/>
      <c r="B3" s="10" t="s">
        <v>0</v>
      </c>
      <c r="C3" s="11" t="s">
        <v>1</v>
      </c>
      <c r="D3" s="11" t="s">
        <v>2</v>
      </c>
      <c r="E3" s="11" t="s">
        <v>3</v>
      </c>
      <c r="F3" s="12" t="s">
        <v>30</v>
      </c>
      <c r="G3" s="12" t="s">
        <v>31</v>
      </c>
      <c r="H3" s="1"/>
    </row>
    <row r="4" spans="1:8" s="9" customFormat="1" x14ac:dyDescent="0.3">
      <c r="A4" s="1"/>
      <c r="B4" s="13">
        <v>2</v>
      </c>
      <c r="C4" s="14" t="s">
        <v>35</v>
      </c>
      <c r="D4" s="15"/>
      <c r="E4" s="15"/>
      <c r="F4" s="16"/>
      <c r="G4" s="17"/>
      <c r="H4" s="1"/>
    </row>
    <row r="5" spans="1:8" s="9" customFormat="1" x14ac:dyDescent="0.3">
      <c r="A5" s="1"/>
      <c r="B5" s="13"/>
      <c r="C5" s="14"/>
      <c r="D5" s="15"/>
      <c r="E5" s="15"/>
      <c r="F5" s="16"/>
      <c r="G5" s="18"/>
      <c r="H5" s="1"/>
    </row>
    <row r="6" spans="1:8" s="9" customFormat="1" ht="43.2" x14ac:dyDescent="0.3">
      <c r="A6" s="1"/>
      <c r="B6" s="19">
        <f>MAX(B4)+0.01</f>
        <v>2.0099999999999998</v>
      </c>
      <c r="C6" s="44" t="s">
        <v>36</v>
      </c>
      <c r="D6" s="21">
        <v>1</v>
      </c>
      <c r="E6" s="21" t="s">
        <v>37</v>
      </c>
      <c r="F6" s="22"/>
      <c r="G6" s="23">
        <f>F6*D6</f>
        <v>0</v>
      </c>
      <c r="H6" s="1"/>
    </row>
    <row r="7" spans="1:8" s="9" customFormat="1" x14ac:dyDescent="0.3">
      <c r="A7" s="1"/>
      <c r="B7" s="13"/>
      <c r="C7" s="44"/>
      <c r="D7" s="15"/>
      <c r="E7" s="15"/>
      <c r="F7" s="16"/>
      <c r="G7" s="18"/>
      <c r="H7" s="1"/>
    </row>
    <row r="8" spans="1:8" s="9" customFormat="1" ht="72" x14ac:dyDescent="0.3">
      <c r="A8" s="1"/>
      <c r="B8" s="19"/>
      <c r="C8" s="44" t="s">
        <v>43</v>
      </c>
      <c r="D8" s="15"/>
      <c r="E8" s="15"/>
      <c r="F8" s="16"/>
      <c r="G8" s="23"/>
      <c r="H8" s="1"/>
    </row>
    <row r="9" spans="1:8" s="9" customFormat="1" ht="86.4" x14ac:dyDescent="0.3">
      <c r="A9" s="1"/>
      <c r="B9" s="13"/>
      <c r="C9" s="44" t="s">
        <v>44</v>
      </c>
      <c r="D9" s="15"/>
      <c r="E9" s="15"/>
      <c r="F9" s="16"/>
      <c r="G9" s="18"/>
      <c r="H9" s="1"/>
    </row>
    <row r="10" spans="1:8" s="9" customFormat="1" x14ac:dyDescent="0.3">
      <c r="A10" s="1"/>
      <c r="B10" s="13"/>
      <c r="C10" s="44"/>
      <c r="D10" s="15"/>
      <c r="E10" s="15"/>
      <c r="F10" s="16"/>
      <c r="G10" s="18"/>
      <c r="H10" s="1"/>
    </row>
    <row r="11" spans="1:8" x14ac:dyDescent="0.3">
      <c r="B11" s="19">
        <f>MAX(B4:B8)+0.01</f>
        <v>2.0199999999999996</v>
      </c>
      <c r="C11" s="20" t="s">
        <v>45</v>
      </c>
      <c r="D11" s="21">
        <v>1</v>
      </c>
      <c r="E11" s="21" t="s">
        <v>4</v>
      </c>
      <c r="F11" s="22"/>
      <c r="G11" s="23">
        <f>F11*D11</f>
        <v>0</v>
      </c>
    </row>
    <row r="12" spans="1:8" x14ac:dyDescent="0.3">
      <c r="B12" s="19"/>
      <c r="C12" s="45"/>
      <c r="D12" s="21"/>
      <c r="E12" s="21"/>
      <c r="F12" s="22"/>
      <c r="G12" s="23"/>
    </row>
    <row r="13" spans="1:8" ht="59.4" customHeight="1" x14ac:dyDescent="0.3">
      <c r="B13" s="19">
        <f>MAX(B4:B11)+0.01</f>
        <v>2.0299999999999994</v>
      </c>
      <c r="C13" s="20" t="s">
        <v>38</v>
      </c>
      <c r="D13" s="46">
        <v>1</v>
      </c>
      <c r="E13" s="21" t="s">
        <v>4</v>
      </c>
      <c r="F13" s="22"/>
      <c r="G13" s="23">
        <f t="shared" ref="G13:G26" si="0">D13*F13</f>
        <v>0</v>
      </c>
    </row>
    <row r="14" spans="1:8" ht="14.25" customHeight="1" x14ac:dyDescent="0.3">
      <c r="B14" s="19"/>
      <c r="C14" s="20"/>
      <c r="D14" s="48"/>
      <c r="E14" s="21"/>
      <c r="F14" s="22"/>
      <c r="G14" s="23"/>
    </row>
    <row r="15" spans="1:8" ht="31.95" customHeight="1" x14ac:dyDescent="0.3">
      <c r="B15" s="19">
        <f>MAX(B5:B13)+0.01</f>
        <v>2.0399999999999991</v>
      </c>
      <c r="C15" s="20" t="s">
        <v>39</v>
      </c>
      <c r="D15" s="30">
        <v>1</v>
      </c>
      <c r="E15" s="21" t="s">
        <v>5</v>
      </c>
      <c r="F15" s="27"/>
      <c r="G15" s="23">
        <f t="shared" si="0"/>
        <v>0</v>
      </c>
    </row>
    <row r="16" spans="1:8" ht="14.25" customHeight="1" x14ac:dyDescent="0.3">
      <c r="B16" s="19"/>
      <c r="C16" s="20"/>
      <c r="D16" s="48"/>
      <c r="E16" s="21"/>
      <c r="F16" s="22"/>
      <c r="G16" s="23"/>
    </row>
    <row r="17" spans="1:8" ht="75" customHeight="1" x14ac:dyDescent="0.3">
      <c r="B17" s="19">
        <f>MAX(B6:B15)+0.01</f>
        <v>2.0499999999999989</v>
      </c>
      <c r="C17" s="28" t="s">
        <v>46</v>
      </c>
      <c r="D17" s="30">
        <v>1</v>
      </c>
      <c r="E17" s="21" t="s">
        <v>5</v>
      </c>
      <c r="F17" s="27"/>
      <c r="G17" s="23">
        <f t="shared" si="0"/>
        <v>0</v>
      </c>
    </row>
    <row r="18" spans="1:8" ht="14.25" customHeight="1" x14ac:dyDescent="0.3">
      <c r="B18" s="19"/>
      <c r="C18" s="20"/>
      <c r="D18" s="48"/>
      <c r="E18" s="21"/>
      <c r="F18" s="22"/>
      <c r="G18" s="23"/>
    </row>
    <row r="19" spans="1:8" ht="28.8" x14ac:dyDescent="0.3">
      <c r="B19" s="19">
        <f>MAX(B7:B17)+0.01</f>
        <v>2.0599999999999987</v>
      </c>
      <c r="C19" s="28" t="s">
        <v>40</v>
      </c>
      <c r="D19" s="30">
        <v>1</v>
      </c>
      <c r="E19" s="21" t="s">
        <v>5</v>
      </c>
      <c r="F19" s="27"/>
      <c r="G19" s="23">
        <f t="shared" si="0"/>
        <v>0</v>
      </c>
    </row>
    <row r="20" spans="1:8" ht="14.25" customHeight="1" x14ac:dyDescent="0.3">
      <c r="B20" s="19"/>
      <c r="C20" s="20"/>
      <c r="D20" s="48"/>
      <c r="E20" s="21"/>
      <c r="F20" s="22"/>
      <c r="G20" s="23"/>
    </row>
    <row r="21" spans="1:8" ht="43.2" x14ac:dyDescent="0.3">
      <c r="B21" s="19">
        <f>MAX(B8:B19)+0.01</f>
        <v>2.0699999999999985</v>
      </c>
      <c r="C21" s="28" t="s">
        <v>48</v>
      </c>
      <c r="D21" s="29">
        <v>1</v>
      </c>
      <c r="E21" s="21" t="s">
        <v>5</v>
      </c>
      <c r="F21" s="22"/>
      <c r="G21" s="23">
        <f>D21*F21</f>
        <v>0</v>
      </c>
    </row>
    <row r="22" spans="1:8" ht="43.2" x14ac:dyDescent="0.3">
      <c r="B22" s="19">
        <f>MAX(B10:B21)+0.01</f>
        <v>2.0799999999999983</v>
      </c>
      <c r="C22" s="28" t="s">
        <v>47</v>
      </c>
      <c r="D22" s="29">
        <v>1</v>
      </c>
      <c r="E22" s="21" t="s">
        <v>5</v>
      </c>
      <c r="F22" s="22"/>
      <c r="G22" s="23">
        <f>D22*F22</f>
        <v>0</v>
      </c>
    </row>
    <row r="23" spans="1:8" ht="14.25" customHeight="1" x14ac:dyDescent="0.3">
      <c r="B23" s="19"/>
      <c r="C23" s="20"/>
      <c r="D23" s="48"/>
      <c r="E23" s="21"/>
      <c r="F23" s="22"/>
      <c r="G23" s="23"/>
    </row>
    <row r="24" spans="1:8" ht="43.2" x14ac:dyDescent="0.3">
      <c r="B24" s="19">
        <f>MAX(B12:B23)+0.01</f>
        <v>2.0899999999999981</v>
      </c>
      <c r="C24" s="28" t="s">
        <v>41</v>
      </c>
      <c r="D24" s="30">
        <v>1</v>
      </c>
      <c r="E24" s="21" t="s">
        <v>5</v>
      </c>
      <c r="F24" s="27"/>
      <c r="G24" s="23">
        <f t="shared" si="0"/>
        <v>0</v>
      </c>
    </row>
    <row r="25" spans="1:8" ht="14.25" customHeight="1" x14ac:dyDescent="0.3">
      <c r="B25" s="19"/>
      <c r="C25" s="20"/>
      <c r="D25" s="48"/>
      <c r="E25" s="21"/>
      <c r="F25" s="22"/>
      <c r="G25" s="23"/>
    </row>
    <row r="26" spans="1:8" ht="43.2" x14ac:dyDescent="0.3">
      <c r="B26" s="19">
        <f>MAX(B11:B24)+0.01</f>
        <v>2.0999999999999979</v>
      </c>
      <c r="C26" s="28" t="s">
        <v>42</v>
      </c>
      <c r="D26" s="30">
        <v>1</v>
      </c>
      <c r="E26" s="21" t="s">
        <v>5</v>
      </c>
      <c r="F26" s="27"/>
      <c r="G26" s="23">
        <f t="shared" si="0"/>
        <v>0</v>
      </c>
    </row>
    <row r="27" spans="1:8" x14ac:dyDescent="0.3">
      <c r="B27" s="25"/>
      <c r="C27" s="26"/>
      <c r="D27" s="21"/>
      <c r="E27" s="21"/>
      <c r="F27" s="27"/>
      <c r="G27" s="23"/>
    </row>
    <row r="28" spans="1:8" s="9" customFormat="1" ht="24.75" customHeight="1" x14ac:dyDescent="0.3">
      <c r="A28" s="1"/>
      <c r="B28" s="50" t="s">
        <v>7</v>
      </c>
      <c r="C28" s="51"/>
      <c r="D28" s="51"/>
      <c r="E28" s="51"/>
      <c r="F28" s="52"/>
      <c r="G28" s="12">
        <f>SUM(G5:G27)</f>
        <v>0</v>
      </c>
      <c r="H28" s="1"/>
    </row>
    <row r="29" spans="1:8" x14ac:dyDescent="0.3">
      <c r="B29" s="33"/>
      <c r="C29" s="33"/>
      <c r="D29" s="33"/>
      <c r="E29" s="33"/>
      <c r="F29" s="33"/>
      <c r="G29" s="33"/>
    </row>
    <row r="30" spans="1:8" x14ac:dyDescent="0.3">
      <c r="B30" s="24"/>
      <c r="D30" s="24"/>
      <c r="E30" s="24"/>
      <c r="F30" s="24"/>
      <c r="G30" s="24"/>
    </row>
    <row r="31" spans="1:8" x14ac:dyDescent="0.3">
      <c r="B31" s="24"/>
      <c r="D31" s="24"/>
      <c r="E31" s="24"/>
      <c r="F31" s="24"/>
      <c r="G31" s="24"/>
    </row>
    <row r="32" spans="1:8" x14ac:dyDescent="0.3">
      <c r="B32" s="24"/>
      <c r="D32" s="24"/>
      <c r="E32" s="24"/>
      <c r="F32" s="24"/>
      <c r="G32" s="24"/>
    </row>
    <row r="33" spans="2:7" x14ac:dyDescent="0.3">
      <c r="B33" s="24"/>
      <c r="D33" s="24"/>
      <c r="E33" s="24"/>
      <c r="F33" s="24"/>
      <c r="G33" s="24"/>
    </row>
    <row r="34" spans="2:7" x14ac:dyDescent="0.3">
      <c r="B34" s="24"/>
      <c r="D34" s="24"/>
      <c r="E34" s="24"/>
      <c r="F34" s="24"/>
      <c r="G34" s="24"/>
    </row>
    <row r="35" spans="2:7" x14ac:dyDescent="0.3">
      <c r="B35" s="24"/>
      <c r="D35" s="24"/>
      <c r="E35" s="24"/>
      <c r="F35" s="24"/>
      <c r="G35" s="24"/>
    </row>
    <row r="36" spans="2:7" x14ac:dyDescent="0.3">
      <c r="B36" s="24"/>
      <c r="D36" s="24"/>
      <c r="E36" s="24"/>
      <c r="F36" s="24"/>
      <c r="G36" s="24"/>
    </row>
    <row r="37" spans="2:7" x14ac:dyDescent="0.3">
      <c r="B37" s="24"/>
      <c r="D37" s="24"/>
      <c r="E37" s="24"/>
      <c r="F37" s="24"/>
      <c r="G37" s="24"/>
    </row>
    <row r="38" spans="2:7" x14ac:dyDescent="0.3">
      <c r="B38" s="24"/>
      <c r="D38" s="24"/>
      <c r="E38" s="24"/>
      <c r="F38" s="24"/>
      <c r="G38" s="24"/>
    </row>
    <row r="39" spans="2:7" x14ac:dyDescent="0.3">
      <c r="B39" s="24"/>
      <c r="D39" s="24"/>
      <c r="E39" s="24"/>
      <c r="F39" s="24"/>
      <c r="G39" s="24"/>
    </row>
  </sheetData>
  <mergeCells count="2">
    <mergeCell ref="B2:G2"/>
    <mergeCell ref="B28:F28"/>
  </mergeCells>
  <pageMargins left="0.70866141732283472" right="0.70866141732283472" top="0.74803149606299213" bottom="0.74803149606299213" header="0.31496062992125984" footer="0.31496062992125984"/>
  <pageSetup paperSize="9" scale="74" fitToHeight="0" orientation="portrait" r:id="rId1"/>
  <headerFooter>
    <oddHeader xml:space="preserve">&amp;L1116 -OHSA, Tal Pieta&amp;R Lift BOQ Rev00 </oddHeader>
    <oddFooter>&amp;LBSE Consultants Ltd.&amp;Cinfo@bse-consultants.com&amp;R&amp;P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G46"/>
  <sheetViews>
    <sheetView view="pageBreakPreview" topLeftCell="A10" zoomScaleNormal="85" zoomScaleSheetLayoutView="100" workbookViewId="0">
      <selection activeCell="L9" sqref="L9"/>
    </sheetView>
  </sheetViews>
  <sheetFormatPr defaultColWidth="9.109375" defaultRowHeight="14.4" x14ac:dyDescent="0.3"/>
  <cols>
    <col min="1" max="1" width="3.44140625" style="1" customWidth="1"/>
    <col min="2" max="2" width="9.109375" style="1"/>
    <col min="3" max="3" width="60.88671875" style="1" customWidth="1"/>
    <col min="4" max="4" width="4.6640625" style="1" bestFit="1" customWidth="1"/>
    <col min="5" max="5" width="5.44140625" style="1" bestFit="1" customWidth="1"/>
    <col min="6" max="7" width="15.88671875" style="1" customWidth="1"/>
    <col min="8" max="8" width="3.44140625" style="1" customWidth="1"/>
    <col min="9" max="16384" width="9.109375" style="1"/>
  </cols>
  <sheetData>
    <row r="2" spans="2:7" ht="30" customHeight="1" x14ac:dyDescent="0.3">
      <c r="B2" s="49" t="s">
        <v>34</v>
      </c>
      <c r="C2" s="49"/>
      <c r="D2" s="49"/>
      <c r="E2" s="49"/>
      <c r="F2" s="49"/>
      <c r="G2" s="49"/>
    </row>
    <row r="3" spans="2:7" ht="72" x14ac:dyDescent="0.3">
      <c r="B3" s="10" t="s">
        <v>0</v>
      </c>
      <c r="C3" s="11" t="s">
        <v>1</v>
      </c>
      <c r="D3" s="11" t="s">
        <v>2</v>
      </c>
      <c r="E3" s="11" t="s">
        <v>3</v>
      </c>
      <c r="F3" s="12" t="s">
        <v>30</v>
      </c>
      <c r="G3" s="12" t="s">
        <v>31</v>
      </c>
    </row>
    <row r="4" spans="2:7" x14ac:dyDescent="0.3">
      <c r="B4" s="13">
        <v>3</v>
      </c>
      <c r="C4" s="14" t="s">
        <v>29</v>
      </c>
      <c r="D4" s="15"/>
      <c r="E4" s="15"/>
      <c r="F4" s="16"/>
      <c r="G4" s="17"/>
    </row>
    <row r="5" spans="2:7" ht="43.2" x14ac:dyDescent="0.3">
      <c r="B5" s="40"/>
      <c r="C5" s="41" t="s">
        <v>25</v>
      </c>
      <c r="D5" s="29"/>
      <c r="E5" s="29"/>
      <c r="F5" s="38"/>
      <c r="G5" s="17"/>
    </row>
    <row r="6" spans="2:7" x14ac:dyDescent="0.3">
      <c r="B6" s="25">
        <v>3.01</v>
      </c>
      <c r="C6" s="42"/>
      <c r="D6" s="29"/>
      <c r="E6" s="29"/>
      <c r="F6" s="38"/>
      <c r="G6" s="43">
        <f>D6*F6</f>
        <v>0</v>
      </c>
    </row>
    <row r="7" spans="2:7" x14ac:dyDescent="0.3">
      <c r="B7" s="25">
        <f>MAX(B4:B6)+0.01</f>
        <v>3.0199999999999996</v>
      </c>
      <c r="C7" s="31"/>
      <c r="D7" s="29"/>
      <c r="E7" s="29"/>
      <c r="F7" s="38"/>
      <c r="G7" s="43">
        <f>D7*F7</f>
        <v>0</v>
      </c>
    </row>
    <row r="8" spans="2:7" x14ac:dyDescent="0.3">
      <c r="B8" s="25">
        <f>MAX(B5:B7)+0.01</f>
        <v>3.0299999999999994</v>
      </c>
      <c r="C8" s="14"/>
      <c r="D8" s="15"/>
      <c r="E8" s="15"/>
      <c r="F8" s="16"/>
      <c r="G8" s="43">
        <f t="shared" ref="G8:G45" si="0">D8*F8</f>
        <v>0</v>
      </c>
    </row>
    <row r="9" spans="2:7" x14ac:dyDescent="0.3">
      <c r="B9" s="25">
        <f t="shared" ref="B9:B45" si="1">MAX(B5:B8)+0.01</f>
        <v>3.0399999999999991</v>
      </c>
      <c r="C9" s="42"/>
      <c r="D9" s="29"/>
      <c r="E9" s="29"/>
      <c r="F9" s="38"/>
      <c r="G9" s="43">
        <f t="shared" si="0"/>
        <v>0</v>
      </c>
    </row>
    <row r="10" spans="2:7" x14ac:dyDescent="0.3">
      <c r="B10" s="25">
        <f t="shared" si="1"/>
        <v>3.0499999999999989</v>
      </c>
      <c r="C10" s="31"/>
      <c r="D10" s="29"/>
      <c r="E10" s="29"/>
      <c r="F10" s="38"/>
      <c r="G10" s="43">
        <f t="shared" si="0"/>
        <v>0</v>
      </c>
    </row>
    <row r="11" spans="2:7" x14ac:dyDescent="0.3">
      <c r="B11" s="25">
        <f t="shared" si="1"/>
        <v>3.0599999999999987</v>
      </c>
      <c r="C11" s="42"/>
      <c r="D11" s="29"/>
      <c r="E11" s="29"/>
      <c r="F11" s="38"/>
      <c r="G11" s="43">
        <f t="shared" si="0"/>
        <v>0</v>
      </c>
    </row>
    <row r="12" spans="2:7" x14ac:dyDescent="0.3">
      <c r="B12" s="25">
        <f t="shared" si="1"/>
        <v>3.0699999999999985</v>
      </c>
      <c r="C12" s="31"/>
      <c r="D12" s="29"/>
      <c r="E12" s="29"/>
      <c r="F12" s="38"/>
      <c r="G12" s="43">
        <f t="shared" si="0"/>
        <v>0</v>
      </c>
    </row>
    <row r="13" spans="2:7" x14ac:dyDescent="0.3">
      <c r="B13" s="25">
        <f t="shared" si="1"/>
        <v>3.0799999999999983</v>
      </c>
      <c r="C13" s="14"/>
      <c r="D13" s="15"/>
      <c r="E13" s="15"/>
      <c r="F13" s="16"/>
      <c r="G13" s="43">
        <f t="shared" si="0"/>
        <v>0</v>
      </c>
    </row>
    <row r="14" spans="2:7" x14ac:dyDescent="0.3">
      <c r="B14" s="25">
        <f t="shared" si="1"/>
        <v>3.0899999999999981</v>
      </c>
      <c r="C14" s="42"/>
      <c r="D14" s="29"/>
      <c r="E14" s="29"/>
      <c r="F14" s="38"/>
      <c r="G14" s="43">
        <f t="shared" si="0"/>
        <v>0</v>
      </c>
    </row>
    <row r="15" spans="2:7" x14ac:dyDescent="0.3">
      <c r="B15" s="25">
        <f t="shared" si="1"/>
        <v>3.0999999999999979</v>
      </c>
      <c r="C15" s="31"/>
      <c r="D15" s="29"/>
      <c r="E15" s="29"/>
      <c r="F15" s="38"/>
      <c r="G15" s="43">
        <f t="shared" si="0"/>
        <v>0</v>
      </c>
    </row>
    <row r="16" spans="2:7" x14ac:dyDescent="0.3">
      <c r="B16" s="25">
        <f t="shared" si="1"/>
        <v>3.1099999999999977</v>
      </c>
      <c r="C16" s="42"/>
      <c r="D16" s="29"/>
      <c r="E16" s="29"/>
      <c r="F16" s="38"/>
      <c r="G16" s="43">
        <f t="shared" si="0"/>
        <v>0</v>
      </c>
    </row>
    <row r="17" spans="2:7" x14ac:dyDescent="0.3">
      <c r="B17" s="25">
        <f t="shared" si="1"/>
        <v>3.1199999999999974</v>
      </c>
      <c r="C17" s="31"/>
      <c r="D17" s="29"/>
      <c r="E17" s="29"/>
      <c r="F17" s="38"/>
      <c r="G17" s="43">
        <f t="shared" si="0"/>
        <v>0</v>
      </c>
    </row>
    <row r="18" spans="2:7" x14ac:dyDescent="0.3">
      <c r="B18" s="25">
        <f t="shared" si="1"/>
        <v>3.1299999999999972</v>
      </c>
      <c r="C18" s="14"/>
      <c r="D18" s="15"/>
      <c r="E18" s="15"/>
      <c r="F18" s="16"/>
      <c r="G18" s="43">
        <f t="shared" si="0"/>
        <v>0</v>
      </c>
    </row>
    <row r="19" spans="2:7" x14ac:dyDescent="0.3">
      <c r="B19" s="25">
        <f t="shared" si="1"/>
        <v>3.139999999999997</v>
      </c>
      <c r="C19" s="42"/>
      <c r="D19" s="29"/>
      <c r="E19" s="29"/>
      <c r="F19" s="38"/>
      <c r="G19" s="43">
        <f t="shared" si="0"/>
        <v>0</v>
      </c>
    </row>
    <row r="20" spans="2:7" x14ac:dyDescent="0.3">
      <c r="B20" s="25">
        <f t="shared" si="1"/>
        <v>3.1499999999999968</v>
      </c>
      <c r="C20" s="31"/>
      <c r="D20" s="29"/>
      <c r="E20" s="29"/>
      <c r="F20" s="38"/>
      <c r="G20" s="43">
        <f t="shared" si="0"/>
        <v>0</v>
      </c>
    </row>
    <row r="21" spans="2:7" x14ac:dyDescent="0.3">
      <c r="B21" s="25">
        <f t="shared" si="1"/>
        <v>3.1599999999999966</v>
      </c>
      <c r="C21" s="42"/>
      <c r="D21" s="29"/>
      <c r="E21" s="29"/>
      <c r="F21" s="38"/>
      <c r="G21" s="43">
        <f t="shared" si="0"/>
        <v>0</v>
      </c>
    </row>
    <row r="22" spans="2:7" x14ac:dyDescent="0.3">
      <c r="B22" s="25">
        <f t="shared" si="1"/>
        <v>3.1699999999999964</v>
      </c>
      <c r="C22" s="31"/>
      <c r="D22" s="29"/>
      <c r="E22" s="29"/>
      <c r="F22" s="38"/>
      <c r="G22" s="43">
        <f t="shared" si="0"/>
        <v>0</v>
      </c>
    </row>
    <row r="23" spans="2:7" x14ac:dyDescent="0.3">
      <c r="B23" s="25">
        <f t="shared" si="1"/>
        <v>3.1799999999999962</v>
      </c>
      <c r="C23" s="14"/>
      <c r="D23" s="15"/>
      <c r="E23" s="15"/>
      <c r="F23" s="16"/>
      <c r="G23" s="43">
        <f t="shared" si="0"/>
        <v>0</v>
      </c>
    </row>
    <row r="24" spans="2:7" x14ac:dyDescent="0.3">
      <c r="B24" s="25">
        <f t="shared" si="1"/>
        <v>3.1899999999999959</v>
      </c>
      <c r="C24" s="42"/>
      <c r="D24" s="29"/>
      <c r="E24" s="29"/>
      <c r="F24" s="38"/>
      <c r="G24" s="43">
        <f t="shared" si="0"/>
        <v>0</v>
      </c>
    </row>
    <row r="25" spans="2:7" x14ac:dyDescent="0.3">
      <c r="B25" s="25">
        <f t="shared" si="1"/>
        <v>3.1999999999999957</v>
      </c>
      <c r="C25" s="31"/>
      <c r="D25" s="29"/>
      <c r="E25" s="29"/>
      <c r="F25" s="38"/>
      <c r="G25" s="43">
        <f t="shared" si="0"/>
        <v>0</v>
      </c>
    </row>
    <row r="26" spans="2:7" x14ac:dyDescent="0.3">
      <c r="B26" s="25">
        <f t="shared" si="1"/>
        <v>3.2099999999999955</v>
      </c>
      <c r="C26" s="42"/>
      <c r="D26" s="29"/>
      <c r="E26" s="29"/>
      <c r="F26" s="38"/>
      <c r="G26" s="43">
        <f t="shared" si="0"/>
        <v>0</v>
      </c>
    </row>
    <row r="27" spans="2:7" x14ac:dyDescent="0.3">
      <c r="B27" s="25">
        <f t="shared" si="1"/>
        <v>3.2199999999999953</v>
      </c>
      <c r="C27" s="31"/>
      <c r="D27" s="29"/>
      <c r="E27" s="29"/>
      <c r="F27" s="38"/>
      <c r="G27" s="43">
        <f t="shared" si="0"/>
        <v>0</v>
      </c>
    </row>
    <row r="28" spans="2:7" x14ac:dyDescent="0.3">
      <c r="B28" s="25">
        <f t="shared" si="1"/>
        <v>3.2299999999999951</v>
      </c>
      <c r="C28" s="14"/>
      <c r="D28" s="15"/>
      <c r="E28" s="15"/>
      <c r="F28" s="16"/>
      <c r="G28" s="43">
        <f t="shared" si="0"/>
        <v>0</v>
      </c>
    </row>
    <row r="29" spans="2:7" x14ac:dyDescent="0.3">
      <c r="B29" s="25">
        <f t="shared" si="1"/>
        <v>3.2399999999999949</v>
      </c>
      <c r="C29" s="42"/>
      <c r="D29" s="29"/>
      <c r="E29" s="29"/>
      <c r="F29" s="38"/>
      <c r="G29" s="43">
        <f t="shared" si="0"/>
        <v>0</v>
      </c>
    </row>
    <row r="30" spans="2:7" x14ac:dyDescent="0.3">
      <c r="B30" s="25">
        <f t="shared" si="1"/>
        <v>3.2499999999999947</v>
      </c>
      <c r="C30" s="31"/>
      <c r="D30" s="29"/>
      <c r="E30" s="29"/>
      <c r="F30" s="38"/>
      <c r="G30" s="43">
        <f t="shared" si="0"/>
        <v>0</v>
      </c>
    </row>
    <row r="31" spans="2:7" x14ac:dyDescent="0.3">
      <c r="B31" s="25">
        <f t="shared" si="1"/>
        <v>3.2599999999999945</v>
      </c>
      <c r="C31" s="42"/>
      <c r="D31" s="29"/>
      <c r="E31" s="29"/>
      <c r="F31" s="38"/>
      <c r="G31" s="43">
        <f t="shared" si="0"/>
        <v>0</v>
      </c>
    </row>
    <row r="32" spans="2:7" x14ac:dyDescent="0.3">
      <c r="B32" s="25">
        <f t="shared" si="1"/>
        <v>3.2699999999999942</v>
      </c>
      <c r="C32" s="31"/>
      <c r="D32" s="29"/>
      <c r="E32" s="29"/>
      <c r="F32" s="38"/>
      <c r="G32" s="43">
        <f t="shared" si="0"/>
        <v>0</v>
      </c>
    </row>
    <row r="33" spans="2:7" x14ac:dyDescent="0.3">
      <c r="B33" s="25">
        <f t="shared" si="1"/>
        <v>3.279999999999994</v>
      </c>
      <c r="C33" s="14"/>
      <c r="D33" s="15"/>
      <c r="E33" s="15"/>
      <c r="F33" s="16"/>
      <c r="G33" s="43">
        <f t="shared" si="0"/>
        <v>0</v>
      </c>
    </row>
    <row r="34" spans="2:7" x14ac:dyDescent="0.3">
      <c r="B34" s="25">
        <f t="shared" si="1"/>
        <v>3.2899999999999938</v>
      </c>
      <c r="C34" s="42"/>
      <c r="D34" s="29"/>
      <c r="E34" s="29"/>
      <c r="F34" s="38"/>
      <c r="G34" s="43">
        <f t="shared" si="0"/>
        <v>0</v>
      </c>
    </row>
    <row r="35" spans="2:7" x14ac:dyDescent="0.3">
      <c r="B35" s="25">
        <f t="shared" si="1"/>
        <v>3.2999999999999936</v>
      </c>
      <c r="C35" s="31"/>
      <c r="D35" s="29"/>
      <c r="E35" s="29"/>
      <c r="F35" s="38"/>
      <c r="G35" s="43">
        <f t="shared" si="0"/>
        <v>0</v>
      </c>
    </row>
    <row r="36" spans="2:7" x14ac:dyDescent="0.3">
      <c r="B36" s="25">
        <f t="shared" si="1"/>
        <v>3.3099999999999934</v>
      </c>
      <c r="C36" s="42"/>
      <c r="D36" s="29"/>
      <c r="E36" s="29"/>
      <c r="F36" s="38"/>
      <c r="G36" s="43">
        <f t="shared" si="0"/>
        <v>0</v>
      </c>
    </row>
    <row r="37" spans="2:7" x14ac:dyDescent="0.3">
      <c r="B37" s="25">
        <f t="shared" si="1"/>
        <v>3.3199999999999932</v>
      </c>
      <c r="C37" s="31"/>
      <c r="D37" s="29"/>
      <c r="E37" s="29"/>
      <c r="F37" s="38"/>
      <c r="G37" s="43">
        <f t="shared" si="0"/>
        <v>0</v>
      </c>
    </row>
    <row r="38" spans="2:7" x14ac:dyDescent="0.3">
      <c r="B38" s="25">
        <f t="shared" si="1"/>
        <v>3.329999999999993</v>
      </c>
      <c r="C38" s="14"/>
      <c r="D38" s="15"/>
      <c r="E38" s="15"/>
      <c r="F38" s="16"/>
      <c r="G38" s="43">
        <f t="shared" si="0"/>
        <v>0</v>
      </c>
    </row>
    <row r="39" spans="2:7" x14ac:dyDescent="0.3">
      <c r="B39" s="25">
        <f t="shared" si="1"/>
        <v>3.3399999999999928</v>
      </c>
      <c r="C39" s="42"/>
      <c r="D39" s="29"/>
      <c r="E39" s="29"/>
      <c r="F39" s="38"/>
      <c r="G39" s="43">
        <f t="shared" si="0"/>
        <v>0</v>
      </c>
    </row>
    <row r="40" spans="2:7" x14ac:dyDescent="0.3">
      <c r="B40" s="25">
        <f t="shared" si="1"/>
        <v>3.3499999999999925</v>
      </c>
      <c r="C40" s="31"/>
      <c r="D40" s="29"/>
      <c r="E40" s="29"/>
      <c r="F40" s="38"/>
      <c r="G40" s="43">
        <f t="shared" si="0"/>
        <v>0</v>
      </c>
    </row>
    <row r="41" spans="2:7" x14ac:dyDescent="0.3">
      <c r="B41" s="25">
        <f t="shared" si="1"/>
        <v>3.3599999999999923</v>
      </c>
      <c r="C41" s="42"/>
      <c r="D41" s="29"/>
      <c r="E41" s="29"/>
      <c r="F41" s="38"/>
      <c r="G41" s="43">
        <f t="shared" si="0"/>
        <v>0</v>
      </c>
    </row>
    <row r="42" spans="2:7" x14ac:dyDescent="0.3">
      <c r="B42" s="25">
        <f t="shared" si="1"/>
        <v>3.3699999999999921</v>
      </c>
      <c r="C42" s="31"/>
      <c r="D42" s="29"/>
      <c r="E42" s="29"/>
      <c r="F42" s="38"/>
      <c r="G42" s="43">
        <f t="shared" si="0"/>
        <v>0</v>
      </c>
    </row>
    <row r="43" spans="2:7" x14ac:dyDescent="0.3">
      <c r="B43" s="25">
        <f t="shared" si="1"/>
        <v>3.3799999999999919</v>
      </c>
      <c r="C43" s="14"/>
      <c r="D43" s="15"/>
      <c r="E43" s="15"/>
      <c r="F43" s="16"/>
      <c r="G43" s="43">
        <f t="shared" si="0"/>
        <v>0</v>
      </c>
    </row>
    <row r="44" spans="2:7" x14ac:dyDescent="0.3">
      <c r="B44" s="25">
        <f t="shared" si="1"/>
        <v>3.3899999999999917</v>
      </c>
      <c r="C44" s="42"/>
      <c r="D44" s="29"/>
      <c r="E44" s="29"/>
      <c r="F44" s="38"/>
      <c r="G44" s="43">
        <f t="shared" si="0"/>
        <v>0</v>
      </c>
    </row>
    <row r="45" spans="2:7" x14ac:dyDescent="0.3">
      <c r="B45" s="25">
        <f t="shared" si="1"/>
        <v>3.3999999999999915</v>
      </c>
      <c r="C45" s="31"/>
      <c r="D45" s="29"/>
      <c r="E45" s="29"/>
      <c r="F45" s="38"/>
      <c r="G45" s="43">
        <f t="shared" si="0"/>
        <v>0</v>
      </c>
    </row>
    <row r="46" spans="2:7" ht="33.75" customHeight="1" x14ac:dyDescent="0.3">
      <c r="B46" s="53" t="s">
        <v>26</v>
      </c>
      <c r="C46" s="53"/>
      <c r="D46" s="53"/>
      <c r="E46" s="53"/>
      <c r="F46" s="53"/>
      <c r="G46" s="12">
        <f>SUM(G5:G45)</f>
        <v>0</v>
      </c>
    </row>
  </sheetData>
  <mergeCells count="2">
    <mergeCell ref="B2:G2"/>
    <mergeCell ref="B46:F46"/>
  </mergeCells>
  <pageMargins left="0.70866141732283472" right="0.70866141732283472" top="0.74803149606299213" bottom="0.74803149606299213" header="0.31496062992125984" footer="0.31496062992125984"/>
  <pageSetup paperSize="9" scale="73" orientation="portrait" r:id="rId1"/>
  <headerFooter>
    <oddHeader xml:space="preserve">&amp;L1116 -OHSA, Tal Pieta&amp;R Lift BOQ Rev00 </oddHeader>
    <oddFooter>&amp;LBSE Consultants Ltd.&amp;Cinfo@bse-consultants.com&amp;R&amp;P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D10"/>
  <sheetViews>
    <sheetView view="pageBreakPreview" zoomScaleNormal="100" zoomScaleSheetLayoutView="100" workbookViewId="0">
      <selection activeCell="L9" sqref="L9"/>
    </sheetView>
  </sheetViews>
  <sheetFormatPr defaultColWidth="9.109375" defaultRowHeight="14.4" x14ac:dyDescent="0.3"/>
  <cols>
    <col min="1" max="1" width="3.44140625" style="1" customWidth="1"/>
    <col min="2" max="2" width="9.88671875" style="1" customWidth="1"/>
    <col min="3" max="3" width="58.33203125" style="1" customWidth="1"/>
    <col min="4" max="4" width="23.109375" style="1" customWidth="1"/>
    <col min="5" max="5" width="3.44140625" style="1" customWidth="1"/>
    <col min="6" max="16384" width="9.109375" style="1"/>
  </cols>
  <sheetData>
    <row r="2" spans="2:4" ht="48.75" customHeight="1" x14ac:dyDescent="0.3">
      <c r="B2" s="54" t="s">
        <v>34</v>
      </c>
      <c r="C2" s="55"/>
      <c r="D2" s="56"/>
    </row>
    <row r="3" spans="2:4" ht="15.6" x14ac:dyDescent="0.3">
      <c r="B3" s="57" t="s">
        <v>9</v>
      </c>
      <c r="C3" s="57"/>
      <c r="D3" s="57"/>
    </row>
    <row r="4" spans="2:4" ht="57.6" x14ac:dyDescent="0.3">
      <c r="B4" s="2" t="s">
        <v>8</v>
      </c>
      <c r="C4" s="2" t="s">
        <v>1</v>
      </c>
      <c r="D4" s="12" t="s">
        <v>31</v>
      </c>
    </row>
    <row r="5" spans="2:4" ht="15.6" x14ac:dyDescent="0.3">
      <c r="B5" s="3">
        <f>'1.0 Preliminaries'!B4</f>
        <v>1</v>
      </c>
      <c r="C5" s="4" t="str">
        <f>'1.0 Preliminaries'!C4</f>
        <v>Bill No. 1: Preliminaries</v>
      </c>
      <c r="D5" s="6">
        <f>'1.0 Preliminaries'!G19</f>
        <v>0</v>
      </c>
    </row>
    <row r="6" spans="2:4" ht="15.6" x14ac:dyDescent="0.3">
      <c r="B6" s="3">
        <f>'2. Lift Installation'!B4</f>
        <v>2</v>
      </c>
      <c r="C6" s="4" t="str">
        <f>'2. Lift Installation'!C4</f>
        <v>Bill No. 2: Passenger Lift</v>
      </c>
      <c r="D6" s="6">
        <f>'2. Lift Installation'!G28</f>
        <v>0</v>
      </c>
    </row>
    <row r="7" spans="2:4" ht="15.6" x14ac:dyDescent="0.3">
      <c r="B7" s="3">
        <f>'3. Unbilled Items'!B4</f>
        <v>3</v>
      </c>
      <c r="C7" s="5" t="str">
        <f>'3. Unbilled Items'!C4</f>
        <v>Bill No. 3: Unbilled Works</v>
      </c>
      <c r="D7" s="6">
        <f>'3. Unbilled Items'!G46</f>
        <v>0</v>
      </c>
    </row>
    <row r="8" spans="2:4" ht="31.2" x14ac:dyDescent="0.3">
      <c r="B8" s="7"/>
      <c r="C8" s="8" t="s">
        <v>27</v>
      </c>
      <c r="D8" s="7">
        <f>SUM(D5:D7)</f>
        <v>0</v>
      </c>
    </row>
    <row r="9" spans="2:4" ht="24" customHeight="1" x14ac:dyDescent="0.3">
      <c r="B9" s="7"/>
      <c r="C9" s="8" t="s">
        <v>28</v>
      </c>
      <c r="D9" s="7">
        <f>D8*0.18</f>
        <v>0</v>
      </c>
    </row>
    <row r="10" spans="2:4" ht="31.2" x14ac:dyDescent="0.3">
      <c r="B10" s="7"/>
      <c r="C10" s="8" t="s">
        <v>32</v>
      </c>
      <c r="D10" s="7">
        <f>D9+D8</f>
        <v>0</v>
      </c>
    </row>
  </sheetData>
  <mergeCells count="2">
    <mergeCell ref="B2:D2"/>
    <mergeCell ref="B3:D3"/>
  </mergeCells>
  <pageMargins left="0.70866141732283472" right="0.70866141732283472" top="0.74803149606299213" bottom="0.74803149606299213" header="0.31496062992125984" footer="0.31496062992125984"/>
  <pageSetup paperSize="9" scale="80" orientation="portrait" r:id="rId1"/>
  <headerFooter>
    <oddHeader xml:space="preserve">&amp;L1116 -OHSA, Tal Pieta&amp;R Lift BOQ Rev00 </oddHeader>
    <oddFooter>&amp;LBSE Consultants Ltd.&amp;Cinfo@bse-consultants.com&amp;R&amp;P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1.0 Preliminaries</vt:lpstr>
      <vt:lpstr>2. Lift Installation</vt:lpstr>
      <vt:lpstr>3. Unbilled Items</vt:lpstr>
      <vt:lpstr>Summary</vt:lpstr>
      <vt:lpstr>'1.0 Preliminaries'!Print_Area</vt:lpstr>
      <vt:lpstr>'2. Lift Installation'!Print_Area</vt:lpstr>
      <vt:lpstr>'3. Unbilled Items'!Print_Area</vt:lpstr>
      <vt:lpstr>Summary!Print_Area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2023-06-16T14:43:52Z</cp:lastPrinted>
  <dcterms:created xsi:type="dcterms:W3CDTF">2006-09-16T00:00:00Z</dcterms:created>
  <dcterms:modified xsi:type="dcterms:W3CDTF">2024-01-17T11:24:32Z</dcterms:modified>
</cp:coreProperties>
</file>